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_bon\OneDrive\Documentos\Municipalidad\"/>
    </mc:Choice>
  </mc:AlternateContent>
  <xr:revisionPtr revIDLastSave="0" documentId="13_ncr:1_{DBAB83D9-24FE-4ADE-A51D-7E1984BC3FE0}" xr6:coauthVersionLast="41" xr6:coauthVersionMax="41" xr10:uidLastSave="{00000000-0000-0000-0000-000000000000}"/>
  <bookViews>
    <workbookView xWindow="-120" yWindow="-120" windowWidth="20730" windowHeight="11160" xr2:uid="{5D591584-9AD2-4BE9-AB24-8B2FB110DCB9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5" i="1" l="1"/>
  <c r="F25" i="1"/>
  <c r="C25" i="1" s="1"/>
  <c r="E25" i="1"/>
  <c r="G23" i="1"/>
  <c r="F23" i="1"/>
  <c r="F22" i="1" s="1"/>
  <c r="E23" i="1"/>
  <c r="D23" i="1"/>
  <c r="C23" i="1"/>
  <c r="E22" i="1" s="1"/>
  <c r="G22" i="1"/>
  <c r="C21" i="1"/>
  <c r="D20" i="1" s="1"/>
  <c r="G20" i="1"/>
  <c r="C19" i="1"/>
  <c r="G17" i="1"/>
  <c r="F17" i="1"/>
  <c r="E17" i="1"/>
  <c r="D17" i="1"/>
  <c r="C17" i="1" s="1"/>
  <c r="G15" i="1"/>
  <c r="F15" i="1"/>
  <c r="D15" i="1"/>
  <c r="C15" i="1"/>
  <c r="G12" i="1"/>
  <c r="C12" i="1" s="1"/>
  <c r="F12" i="1"/>
  <c r="E12" i="1"/>
  <c r="D12" i="1"/>
  <c r="G10" i="1"/>
  <c r="F10" i="1"/>
  <c r="E10" i="1"/>
  <c r="D10" i="1"/>
  <c r="C10" i="1" s="1"/>
  <c r="G7" i="1"/>
  <c r="F7" i="1"/>
  <c r="E7" i="1"/>
  <c r="C7" i="1" s="1"/>
</calcChain>
</file>

<file path=xl/sharedStrings.xml><?xml version="1.0" encoding="utf-8"?>
<sst xmlns="http://schemas.openxmlformats.org/spreadsheetml/2006/main" count="26" uniqueCount="24">
  <si>
    <t>Descripcion de la Actividad</t>
  </si>
  <si>
    <t>Ciudada Coordinadora Municipalidad de El Trébol </t>
  </si>
  <si>
    <t>Socio 2              Universidad Nacional de Rosario </t>
  </si>
  <si>
    <t>Resumen de Costos</t>
  </si>
  <si>
    <t>Sub Total US$</t>
  </si>
  <si>
    <t>Aporte Mercociudades</t>
  </si>
  <si>
    <t>Sur Sur </t>
  </si>
  <si>
    <r>
      <t> </t>
    </r>
    <r>
      <rPr>
        <sz val="12"/>
        <color rgb="FF000000"/>
        <rFont val="Times New Roman"/>
        <family val="1"/>
      </rPr>
      <t>Charla Taller para personal de salud involucrado en la gestación y la primera infancia</t>
    </r>
  </si>
  <si>
    <t>pasajes, alojamiento alimentos</t>
  </si>
  <si>
    <t>Crear un laboratorio para hacer un seguimiento con las personas gestantes y su entorno desde la gestación hasta los 45 días del bebé</t>
  </si>
  <si>
    <t>viaticos, materiales de difusion, traslados, alojamiento</t>
  </si>
  <si>
    <t>Talleres de lactancia en El trébol con personas gestantes y personal de salud</t>
  </si>
  <si>
    <t>material de difusion y diseño, pasajes</t>
  </si>
  <si>
    <t>Talleres de nutrición en Teodelina con personas gestantes y primera infancia</t>
  </si>
  <si>
    <t>material de difusion y diseño, pasajes, etc</t>
  </si>
  <si>
    <t>Talleres de psicoprofilaxis del parto en El Trébol y Teodelina para personas gestantes </t>
  </si>
  <si>
    <t>Entrevistas y encuestas: personas gestantes y actores intervinientes en el cuidado</t>
  </si>
  <si>
    <t>material de diseño</t>
  </si>
  <si>
    <t>Documento relatoria del proyecto</t>
  </si>
  <si>
    <t>Resultado del laboratorio</t>
  </si>
  <si>
    <t xml:space="preserve">material de diseño y difusion </t>
  </si>
  <si>
    <t>Actividad de cierre: encuentro abierto a la comunidad y presentación de resultados</t>
  </si>
  <si>
    <t xml:space="preserve">pasajes, material de diseño y difusion </t>
  </si>
  <si>
    <t>Socio 1                         Comuna de Teodelina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</si>
</sst>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USD]"/>
  </numFmts>
  <fonts count="4" x14ac:knownFonts="1">
    <font>
      <sz val="11"/>
      <color theme="1"/>
      <name val="Calibri"/>
      <family val="2"/>
      <scheme val="minor"/>
    </font>
    <font>
      <b/>
      <sz val="11"/>
      <color rgb="FF000000"/>
      <name val="Times New Roman"/>
      <family val="1"/>
    </font>
    <font>
      <i/>
      <sz val="12"/>
      <color rgb="FF000000"/>
      <name val="Times New Roman"/>
      <family val="1"/>
    </font>
    <font>
      <sz val="12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rgb="FF999999"/>
      </left>
      <right style="medium">
        <color rgb="FF999999"/>
      </right>
      <top style="medium">
        <color rgb="FF999999"/>
      </top>
      <bottom/>
      <diagonal/>
    </border>
    <border>
      <left/>
      <right style="medium">
        <color rgb="FF999999"/>
      </right>
      <top style="medium">
        <color rgb="FF999999"/>
      </top>
      <bottom/>
      <diagonal/>
    </border>
    <border>
      <left style="medium">
        <color rgb="FF999999"/>
      </left>
      <right style="medium">
        <color rgb="FF999999"/>
      </right>
      <top/>
      <bottom/>
      <diagonal/>
    </border>
    <border>
      <left/>
      <right style="medium">
        <color rgb="FF999999"/>
      </right>
      <top/>
      <bottom/>
      <diagonal/>
    </border>
    <border>
      <left style="medium">
        <color rgb="FF999999"/>
      </left>
      <right style="medium">
        <color rgb="FF999999"/>
      </right>
      <top/>
      <bottom style="thick">
        <color rgb="FF666666"/>
      </bottom>
      <diagonal/>
    </border>
    <border>
      <left/>
      <right style="medium">
        <color rgb="FF999999"/>
      </right>
      <top/>
      <bottom style="thick">
        <color rgb="FF666666"/>
      </bottom>
      <diagonal/>
    </border>
    <border>
      <left style="medium">
        <color rgb="FF999999"/>
      </left>
      <right style="medium">
        <color rgb="FF999999"/>
      </right>
      <top style="thick">
        <color rgb="FF666666"/>
      </top>
      <bottom/>
      <diagonal/>
    </border>
    <border>
      <left style="medium">
        <color rgb="FF999999"/>
      </left>
      <right style="medium">
        <color rgb="FF999999"/>
      </right>
      <top/>
      <bottom style="medium">
        <color rgb="FF999999"/>
      </bottom>
      <diagonal/>
    </border>
    <border>
      <left/>
      <right style="medium">
        <color rgb="FF999999"/>
      </right>
      <top/>
      <bottom style="medium">
        <color rgb="FF999999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9" fontId="3" fillId="0" borderId="7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164" fontId="3" fillId="0" borderId="8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164" fontId="3" fillId="0" borderId="8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9" fontId="3" fillId="0" borderId="9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10" fontId="3" fillId="0" borderId="8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3A1E84-98A6-47D8-B171-7880B47AA889}">
  <dimension ref="A1:G28"/>
  <sheetViews>
    <sheetView tabSelected="1" topLeftCell="A17" workbookViewId="0">
      <selection activeCell="I14" sqref="I14"/>
    </sheetView>
  </sheetViews>
  <sheetFormatPr baseColWidth="10" defaultRowHeight="15" x14ac:dyDescent="0.25"/>
  <cols>
    <col min="1" max="1" width="33" customWidth="1"/>
    <col min="2" max="2" width="25.7109375" customWidth="1"/>
    <col min="3" max="7" width="20.7109375" customWidth="1"/>
  </cols>
  <sheetData>
    <row r="1" spans="1:7" ht="30" customHeight="1" x14ac:dyDescent="0.25"/>
    <row r="2" spans="1:7" ht="30" customHeight="1" thickBot="1" x14ac:dyDescent="0.3"/>
    <row r="3" spans="1:7" ht="30" customHeight="1" x14ac:dyDescent="0.25">
      <c r="A3" s="1" t="s">
        <v>0</v>
      </c>
      <c r="B3" s="2"/>
      <c r="C3" s="2"/>
      <c r="D3" s="2"/>
      <c r="E3" s="1" t="s">
        <v>1</v>
      </c>
      <c r="F3" s="1" t="s">
        <v>23</v>
      </c>
      <c r="G3" s="1" t="s">
        <v>2</v>
      </c>
    </row>
    <row r="4" spans="1:7" ht="30" customHeight="1" x14ac:dyDescent="0.25">
      <c r="A4" s="3"/>
      <c r="B4" s="4" t="s">
        <v>3</v>
      </c>
      <c r="C4" s="4" t="s">
        <v>4</v>
      </c>
      <c r="D4" s="4" t="s">
        <v>5</v>
      </c>
      <c r="E4" s="3"/>
      <c r="F4" s="3"/>
      <c r="G4" s="3"/>
    </row>
    <row r="5" spans="1:7" ht="30" customHeight="1" thickBot="1" x14ac:dyDescent="0.3">
      <c r="A5" s="5"/>
      <c r="B5" s="6"/>
      <c r="C5" s="6"/>
      <c r="D5" s="6" t="s">
        <v>6</v>
      </c>
      <c r="E5" s="5"/>
      <c r="F5" s="5"/>
      <c r="G5" s="5"/>
    </row>
    <row r="6" spans="1:7" ht="30" customHeight="1" thickTop="1" x14ac:dyDescent="0.25">
      <c r="A6" s="7" t="s">
        <v>7</v>
      </c>
      <c r="B6" s="8"/>
      <c r="C6" s="9">
        <v>1</v>
      </c>
      <c r="D6" s="9">
        <v>0</v>
      </c>
      <c r="E6" s="9">
        <v>0.1</v>
      </c>
      <c r="F6" s="9">
        <v>0.1</v>
      </c>
      <c r="G6" s="9">
        <v>0.8</v>
      </c>
    </row>
    <row r="7" spans="1:7" ht="30" customHeight="1" x14ac:dyDescent="0.25">
      <c r="A7" s="10"/>
      <c r="B7" s="11"/>
      <c r="C7" s="12">
        <f>SUM(D7:G7)</f>
        <v>400</v>
      </c>
      <c r="D7" s="12">
        <v>0</v>
      </c>
      <c r="E7" s="12">
        <f>400*0.1</f>
        <v>40</v>
      </c>
      <c r="F7" s="12">
        <f>400*0.1</f>
        <v>40</v>
      </c>
      <c r="G7" s="12">
        <f>400*0.8</f>
        <v>320</v>
      </c>
    </row>
    <row r="8" spans="1:7" ht="30" customHeight="1" thickBot="1" x14ac:dyDescent="0.3">
      <c r="A8" s="13"/>
      <c r="B8" s="14" t="s">
        <v>8</v>
      </c>
      <c r="C8" s="15"/>
      <c r="D8" s="15"/>
      <c r="E8" s="15"/>
      <c r="F8" s="15"/>
      <c r="G8" s="15"/>
    </row>
    <row r="9" spans="1:7" ht="30" customHeight="1" x14ac:dyDescent="0.25">
      <c r="A9" s="16" t="s">
        <v>9</v>
      </c>
      <c r="B9" s="17"/>
      <c r="C9" s="18">
        <v>1</v>
      </c>
      <c r="D9" s="18">
        <v>0.6</v>
      </c>
      <c r="E9" s="18">
        <v>0.2</v>
      </c>
      <c r="F9" s="18">
        <v>0.2</v>
      </c>
      <c r="G9" s="18">
        <v>0</v>
      </c>
    </row>
    <row r="10" spans="1:7" ht="30" customHeight="1" thickBot="1" x14ac:dyDescent="0.3">
      <c r="A10" s="19"/>
      <c r="B10" s="14" t="s">
        <v>10</v>
      </c>
      <c r="C10" s="20">
        <f>SUM(D10:G10)</f>
        <v>7000</v>
      </c>
      <c r="D10" s="20">
        <f>7000*D9</f>
        <v>4200</v>
      </c>
      <c r="E10" s="20">
        <f>7000*E9</f>
        <v>1400</v>
      </c>
      <c r="F10" s="20">
        <f>7000*F9</f>
        <v>1400</v>
      </c>
      <c r="G10" s="20">
        <f>7000*G9</f>
        <v>0</v>
      </c>
    </row>
    <row r="11" spans="1:7" ht="30" customHeight="1" thickBot="1" x14ac:dyDescent="0.3">
      <c r="A11" s="16" t="s">
        <v>11</v>
      </c>
      <c r="B11" s="21"/>
      <c r="C11" s="22">
        <v>1</v>
      </c>
      <c r="D11" s="22">
        <v>0.5</v>
      </c>
      <c r="E11" s="22">
        <v>0.4</v>
      </c>
      <c r="F11" s="22">
        <v>0.2</v>
      </c>
      <c r="G11" s="22">
        <v>0.1</v>
      </c>
    </row>
    <row r="12" spans="1:7" ht="29.25" customHeight="1" thickBot="1" x14ac:dyDescent="0.3">
      <c r="A12" s="23"/>
      <c r="B12" s="11" t="s">
        <v>12</v>
      </c>
      <c r="C12" s="20">
        <f>SUM(D12:G12)</f>
        <v>175</v>
      </c>
      <c r="D12" s="20">
        <f>175*0.5</f>
        <v>87.5</v>
      </c>
      <c r="E12" s="20">
        <f>175*0.4</f>
        <v>70</v>
      </c>
      <c r="F12" s="20">
        <f>0</f>
        <v>0</v>
      </c>
      <c r="G12" s="20">
        <f>175*0.1</f>
        <v>17.5</v>
      </c>
    </row>
    <row r="13" spans="1:7" ht="12.75" hidden="1" customHeight="1" thickBot="1" x14ac:dyDescent="0.3">
      <c r="A13" s="19"/>
      <c r="B13" s="24"/>
      <c r="C13" s="24"/>
      <c r="D13" s="25"/>
      <c r="E13" s="25"/>
      <c r="F13" s="25"/>
      <c r="G13" s="25"/>
    </row>
    <row r="14" spans="1:7" ht="30" customHeight="1" x14ac:dyDescent="0.25">
      <c r="A14" s="16" t="s">
        <v>13</v>
      </c>
      <c r="B14" s="17"/>
      <c r="C14" s="18">
        <v>1</v>
      </c>
      <c r="D14" s="18">
        <v>0.5</v>
      </c>
      <c r="E14" s="18">
        <v>0</v>
      </c>
      <c r="F14" s="18">
        <v>0.4</v>
      </c>
      <c r="G14" s="18">
        <v>0.1</v>
      </c>
    </row>
    <row r="15" spans="1:7" ht="30" customHeight="1" thickBot="1" x14ac:dyDescent="0.3">
      <c r="A15" s="19"/>
      <c r="B15" s="14" t="s">
        <v>14</v>
      </c>
      <c r="C15" s="20">
        <f>SUM(D15:G15)</f>
        <v>210</v>
      </c>
      <c r="D15" s="20">
        <f>210*0.5</f>
        <v>105</v>
      </c>
      <c r="E15" s="20">
        <v>0</v>
      </c>
      <c r="F15" s="20">
        <f>210*0.4</f>
        <v>84</v>
      </c>
      <c r="G15" s="20">
        <f>210*0.1</f>
        <v>21</v>
      </c>
    </row>
    <row r="16" spans="1:7" ht="30" customHeight="1" thickBot="1" x14ac:dyDescent="0.3">
      <c r="A16" s="16" t="s">
        <v>15</v>
      </c>
      <c r="B16" s="11"/>
      <c r="C16" s="26">
        <v>1</v>
      </c>
      <c r="D16" s="26">
        <v>0.5</v>
      </c>
      <c r="E16" s="26">
        <v>0.2</v>
      </c>
      <c r="F16" s="26">
        <v>0.2</v>
      </c>
      <c r="G16" s="26">
        <v>0.1</v>
      </c>
    </row>
    <row r="17" spans="1:7" ht="30" customHeight="1" thickBot="1" x14ac:dyDescent="0.3">
      <c r="A17" s="19"/>
      <c r="B17" s="14" t="s">
        <v>12</v>
      </c>
      <c r="C17" s="20">
        <f>SUM(D17:G17)</f>
        <v>400</v>
      </c>
      <c r="D17" s="20">
        <f>400*0.5</f>
        <v>200</v>
      </c>
      <c r="E17" s="20">
        <f>400*0.2</f>
        <v>80</v>
      </c>
      <c r="F17" s="20">
        <f>400*0.2</f>
        <v>80</v>
      </c>
      <c r="G17" s="20">
        <f>400*0.1</f>
        <v>40</v>
      </c>
    </row>
    <row r="18" spans="1:7" ht="30" customHeight="1" x14ac:dyDescent="0.25">
      <c r="A18" s="16" t="s">
        <v>16</v>
      </c>
      <c r="B18" s="17"/>
      <c r="C18" s="18">
        <v>1</v>
      </c>
      <c r="D18" s="18">
        <v>0.5</v>
      </c>
      <c r="E18" s="18">
        <v>0.2</v>
      </c>
      <c r="F18" s="18">
        <v>0.2</v>
      </c>
      <c r="G18" s="18">
        <v>0.1</v>
      </c>
    </row>
    <row r="19" spans="1:7" ht="30" customHeight="1" thickBot="1" x14ac:dyDescent="0.3">
      <c r="A19" s="19"/>
      <c r="B19" s="14" t="s">
        <v>17</v>
      </c>
      <c r="C19" s="20">
        <f>SUM(D19:G19)</f>
        <v>550</v>
      </c>
      <c r="D19" s="20">
        <v>275</v>
      </c>
      <c r="E19" s="20">
        <v>110</v>
      </c>
      <c r="F19" s="20">
        <v>110</v>
      </c>
      <c r="G19" s="20">
        <v>55</v>
      </c>
    </row>
    <row r="20" spans="1:7" ht="30" customHeight="1" x14ac:dyDescent="0.25">
      <c r="A20" s="16" t="s">
        <v>18</v>
      </c>
      <c r="B20" s="17"/>
      <c r="C20" s="18">
        <v>1</v>
      </c>
      <c r="D20" s="18">
        <f>D21/C21</f>
        <v>0.34960422163588389</v>
      </c>
      <c r="E20" s="18">
        <v>0</v>
      </c>
      <c r="F20" s="18">
        <v>0</v>
      </c>
      <c r="G20" s="18">
        <f>G21/C21</f>
        <v>0.65039577836411611</v>
      </c>
    </row>
    <row r="21" spans="1:7" ht="30" customHeight="1" thickBot="1" x14ac:dyDescent="0.3">
      <c r="A21" s="19"/>
      <c r="B21" s="14" t="s">
        <v>17</v>
      </c>
      <c r="C21" s="20">
        <f>SUM(D21:G21)</f>
        <v>379</v>
      </c>
      <c r="D21" s="20">
        <v>132.5</v>
      </c>
      <c r="E21" s="20">
        <v>0</v>
      </c>
      <c r="F21" s="20">
        <v>0</v>
      </c>
      <c r="G21" s="20">
        <v>246.5</v>
      </c>
    </row>
    <row r="22" spans="1:7" ht="30" customHeight="1" x14ac:dyDescent="0.25">
      <c r="A22" s="16" t="s">
        <v>19</v>
      </c>
      <c r="B22" s="17"/>
      <c r="C22" s="18">
        <v>1</v>
      </c>
      <c r="D22" s="18">
        <v>0</v>
      </c>
      <c r="E22" s="18">
        <f>E23/C23</f>
        <v>0.20979020979020979</v>
      </c>
      <c r="F22" s="18">
        <f>F23/C23</f>
        <v>0.16083916083916083</v>
      </c>
      <c r="G22" s="18">
        <f>G23/C23</f>
        <v>0.62937062937062938</v>
      </c>
    </row>
    <row r="23" spans="1:7" ht="30" customHeight="1" thickBot="1" x14ac:dyDescent="0.3">
      <c r="A23" s="19"/>
      <c r="B23" s="14" t="s">
        <v>20</v>
      </c>
      <c r="C23" s="20">
        <f>SUM(D23:G23)</f>
        <v>286</v>
      </c>
      <c r="D23" s="20">
        <f t="shared" ref="D23" si="0">SUM(D22)</f>
        <v>0</v>
      </c>
      <c r="E23" s="20">
        <f>300*0.2</f>
        <v>60</v>
      </c>
      <c r="F23" s="20">
        <f>(300*0.2)-14</f>
        <v>46</v>
      </c>
      <c r="G23" s="20">
        <f>300*0.6</f>
        <v>180</v>
      </c>
    </row>
    <row r="24" spans="1:7" ht="30" customHeight="1" x14ac:dyDescent="0.25">
      <c r="A24" s="16" t="s">
        <v>21</v>
      </c>
      <c r="B24" s="17"/>
      <c r="C24" s="18">
        <v>1</v>
      </c>
      <c r="D24" s="18">
        <v>0</v>
      </c>
      <c r="E24" s="18">
        <v>0.4</v>
      </c>
      <c r="F24" s="18">
        <v>0.4</v>
      </c>
      <c r="G24" s="18">
        <v>0.2</v>
      </c>
    </row>
    <row r="25" spans="1:7" ht="30" customHeight="1" thickBot="1" x14ac:dyDescent="0.3">
      <c r="A25" s="19"/>
      <c r="B25" s="14" t="s">
        <v>22</v>
      </c>
      <c r="C25" s="20">
        <f>SUM(D25:G25)</f>
        <v>600</v>
      </c>
      <c r="D25" s="20">
        <v>0</v>
      </c>
      <c r="E25" s="20">
        <f>600*0.4</f>
        <v>240</v>
      </c>
      <c r="F25" s="20">
        <f>600*0.4</f>
        <v>240</v>
      </c>
      <c r="G25" s="20">
        <f>600*0.2</f>
        <v>120</v>
      </c>
    </row>
    <row r="26" spans="1:7" ht="30" customHeight="1" x14ac:dyDescent="0.25"/>
    <row r="27" spans="1:7" ht="30" customHeight="1" x14ac:dyDescent="0.25"/>
    <row r="28" spans="1:7" ht="30" customHeight="1" x14ac:dyDescent="0.25"/>
  </sheetData>
  <mergeCells count="18">
    <mergeCell ref="A22:A23"/>
    <mergeCell ref="A24:A25"/>
    <mergeCell ref="A9:A10"/>
    <mergeCell ref="A11:A13"/>
    <mergeCell ref="A14:A15"/>
    <mergeCell ref="A16:A17"/>
    <mergeCell ref="A18:A19"/>
    <mergeCell ref="A20:A21"/>
    <mergeCell ref="A3:A5"/>
    <mergeCell ref="E3:E5"/>
    <mergeCell ref="F3:F5"/>
    <mergeCell ref="G3:G5"/>
    <mergeCell ref="A6:A8"/>
    <mergeCell ref="C7:C8"/>
    <mergeCell ref="D7:D8"/>
    <mergeCell ref="E7:E8"/>
    <mergeCell ref="F7:F8"/>
    <mergeCell ref="G7:G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 bonetto</dc:creator>
  <cp:lastModifiedBy>Elisa bonetto</cp:lastModifiedBy>
  <dcterms:created xsi:type="dcterms:W3CDTF">2023-09-30T15:27:10Z</dcterms:created>
  <dcterms:modified xsi:type="dcterms:W3CDTF">2023-09-30T15:31:18Z</dcterms:modified>
</cp:coreProperties>
</file>